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OneDrive\Documents\"/>
    </mc:Choice>
  </mc:AlternateContent>
  <xr:revisionPtr revIDLastSave="47" documentId="8_{A5D38F61-4A84-4A5A-8BD3-EE125C4C3430}" xr6:coauthVersionLast="43" xr6:coauthVersionMax="43" xr10:uidLastSave="{703FC51C-C765-493A-8354-CF14A8D657E6}"/>
  <bookViews>
    <workbookView xWindow="-14730" yWindow="1470" windowWidth="14100" windowHeight="23460" xr2:uid="{8BFCFEEA-01EF-4DCA-A3A6-3DCE585762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1" l="1"/>
  <c r="J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4" i="1"/>
  <c r="H4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6" i="1"/>
  <c r="D56" i="1" l="1"/>
  <c r="C56" i="1"/>
  <c r="B56" i="1"/>
  <c r="F56" i="1"/>
  <c r="I56" i="1" l="1"/>
  <c r="H56" i="1" l="1"/>
</calcChain>
</file>

<file path=xl/sharedStrings.xml><?xml version="1.0" encoding="utf-8"?>
<sst xmlns="http://schemas.openxmlformats.org/spreadsheetml/2006/main" count="65" uniqueCount="65">
  <si>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</si>
  <si>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</si>
  <si>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</si>
  <si>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</si>
  <si>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</si>
  <si>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</si>
  <si>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</si>
  <si>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</si>
  <si>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</si>
  <si>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</si>
  <si>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</si>
  <si>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</si>
  <si>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</si>
  <si>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</si>
  <si>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</si>
  <si>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</si>
  <si>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</si>
  <si>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</si>
  <si>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</si>
  <si>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</si>
  <si>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</si>
  <si>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</si>
  <si>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</si>
  <si>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</si>
  <si>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</si>
  <si>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</si>
  <si>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</si>
  <si>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</si>
  <si>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</si>
  <si>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</si>
  <si>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</si>
  <si>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</si>
  <si>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</si>
  <si>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</si>
  <si>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</si>
  <si>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</si>
  <si>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</si>
  <si>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</si>
  <si>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</si>
  <si>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</si>
  <si>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District of Columbia</t>
  </si>
  <si>
    <t>New Hampshire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</si>
  <si>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</si>
  <si>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</si>
  <si>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</si>
  <si>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</si>
  <si>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</si>
  <si>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</si>
  <si>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</si>
  <si>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</si>
  <si>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</si>
  <si>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>Analysis of Population and Electors</t>
  </si>
  <si>
    <t>Total Population</t>
  </si>
  <si>
    <t>Non-Hispanic White</t>
  </si>
  <si>
    <t>Minority</t>
  </si>
  <si>
    <t>Numbers in Columns B, C, and D from https://www.census.gov/content/dam/Census/library/publications/2011/dec/c2010br-02.pdf, Table 11, 2010 date</t>
  </si>
  <si>
    <t>Electors</t>
  </si>
  <si>
    <t>Percentage Minority</t>
  </si>
  <si>
    <t>Column F is applicable to 2012, 2016, and 2020 presidential elections</t>
  </si>
  <si>
    <t>Relative Voting Strength</t>
  </si>
  <si>
    <t>White Electors</t>
  </si>
  <si>
    <t>Minority Electors</t>
  </si>
  <si>
    <t>White Relative Voting Strength</t>
  </si>
  <si>
    <t>Minority Relative Voting Strength</t>
  </si>
  <si>
    <t>www.charlespetzold.com/blog/2019/08/TheRacismOfTheElectoralCollegeMathematicallyDemonstrated.html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</si>
</sst>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2" fontId="0" fillId="0" borderId="0" xfId="0" applyNumberFormat="1"/>
    <xf numFmtId="9" fontId="0" fillId="0" borderId="0" xfId="1" applyFont="1"/>
    <xf numFmtId="0" fontId="0" fillId="0" borderId="0" xfId="0" applyAlignment="1">
      <alignment horizontal="right" wrapText="1"/>
    </xf>
    <xf numFmtId="0" fontId="2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arlespetzold.com/blog/2019/08/TheRacismOfTheElectoralCollegeMathematicallyDemonstrate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1FD8-AA6D-4B41-99DE-795E7B38EBBF}">
  <dimension ref="A1:K60"/>
  <sheetViews>
    <sheetView tabSelected="1" workbookViewId="0"/>
  </sheetViews>
  <sheetFormatPr defaultRowHeight="14.25" x14ac:dyDescent="0.45"/>
  <cols>
    <col min="1" max="1" width="18.53125" customWidth="1"/>
    <col min="2" max="2" width="15.46484375" customWidth="1"/>
    <col min="3" max="3" width="18.1328125" customWidth="1"/>
    <col min="4" max="4" width="12.6640625" customWidth="1"/>
    <col min="5" max="5" width="14" customWidth="1"/>
    <col min="7" max="7" width="13.19921875" customWidth="1"/>
    <col min="8" max="8" width="12.53125" customWidth="1"/>
    <col min="9" max="9" width="12.46484375" customWidth="1"/>
    <col min="10" max="10" width="11.59765625" bestFit="1" customWidth="1"/>
  </cols>
  <sheetData>
    <row r="1" spans="1:11" x14ac:dyDescent="0.45">
      <c r="A1" t="s">
        <v>51</v>
      </c>
    </row>
    <row r="2" spans="1:11" x14ac:dyDescent="0.45">
      <c r="A2" s="5" t="s">
        <v>64</v>
      </c>
    </row>
    <row r="3" spans="1:11" ht="61.5" customHeight="1" x14ac:dyDescent="0.45">
      <c r="B3" s="4" t="s">
        <v>52</v>
      </c>
      <c r="C3" s="4" t="s">
        <v>53</v>
      </c>
      <c r="D3" s="4" t="s">
        <v>54</v>
      </c>
      <c r="E3" s="4" t="s">
        <v>57</v>
      </c>
      <c r="F3" s="4" t="s">
        <v>56</v>
      </c>
      <c r="G3" s="4" t="s">
        <v>59</v>
      </c>
      <c r="H3" s="4" t="s">
        <v>60</v>
      </c>
      <c r="I3" s="4" t="s">
        <v>61</v>
      </c>
      <c r="J3" s="4" t="s">
        <v>62</v>
      </c>
      <c r="K3" s="4" t="s">
        <v>63</v>
      </c>
    </row>
    <row r="4" spans="1:11" x14ac:dyDescent="0.45">
      <c r="A4" t="s">
        <v>39</v>
      </c>
      <c r="B4" s="1">
        <v>563626</v>
      </c>
      <c r="C4" s="1">
        <v>483874</v>
      </c>
      <c r="D4" s="1">
        <v>79752</v>
      </c>
      <c r="E4" s="3">
        <f>D4/B4</f>
        <v>0.14149808560996122</v>
      </c>
      <c r="F4" s="1">
        <v>3</v>
      </c>
      <c r="G4" s="2">
        <f>F4/B4/$G$56</f>
        <v>3.0545599281297253</v>
      </c>
      <c r="H4" s="2">
        <f>F4*(1-E4)</f>
        <v>2.5755057431701163</v>
      </c>
      <c r="I4" s="2">
        <f>+F4*E4</f>
        <v>0.42449425682988362</v>
      </c>
    </row>
    <row r="5" spans="1:11" x14ac:dyDescent="0.45">
      <c r="A5" t="s">
        <v>40</v>
      </c>
      <c r="B5" s="1">
        <v>601723</v>
      </c>
      <c r="C5" s="1">
        <v>209464</v>
      </c>
      <c r="D5" s="1">
        <v>392259</v>
      </c>
      <c r="E5" s="3">
        <f t="shared" ref="E5:E56" si="0">D5/B5</f>
        <v>0.65189298065721268</v>
      </c>
      <c r="F5" s="1">
        <v>3</v>
      </c>
      <c r="G5" s="2">
        <f t="shared" ref="G5:G54" si="1">F5/B5/$G$56</f>
        <v>2.86116600836605</v>
      </c>
      <c r="H5" s="2">
        <f t="shared" ref="H5:H54" si="2">F5*(1-E5)</f>
        <v>1.0443210580283619</v>
      </c>
      <c r="I5" s="2">
        <f t="shared" ref="I5:I54" si="3">+F5*E5</f>
        <v>1.9556789419716381</v>
      </c>
    </row>
    <row r="6" spans="1:11" x14ac:dyDescent="0.45">
      <c r="A6" t="s">
        <v>35</v>
      </c>
      <c r="B6" s="1">
        <v>625741</v>
      </c>
      <c r="C6" s="1">
        <v>590223</v>
      </c>
      <c r="D6" s="1">
        <v>35518</v>
      </c>
      <c r="E6" s="3">
        <f t="shared" si="0"/>
        <v>5.676150356137763E-2</v>
      </c>
      <c r="F6" s="1">
        <v>3</v>
      </c>
      <c r="G6" s="2">
        <f t="shared" si="1"/>
        <v>2.7513450358088161</v>
      </c>
      <c r="H6" s="2">
        <f t="shared" si="2"/>
        <v>2.8297154893158671</v>
      </c>
      <c r="I6" s="2">
        <f t="shared" si="3"/>
        <v>0.17028451068413289</v>
      </c>
    </row>
    <row r="7" spans="1:11" x14ac:dyDescent="0.45">
      <c r="A7" t="s">
        <v>46</v>
      </c>
      <c r="B7" s="1">
        <v>672591</v>
      </c>
      <c r="C7" s="1">
        <v>598007</v>
      </c>
      <c r="D7" s="1">
        <v>74584</v>
      </c>
      <c r="E7" s="3">
        <f t="shared" si="0"/>
        <v>0.11089057094132987</v>
      </c>
      <c r="F7" s="1">
        <v>3</v>
      </c>
      <c r="G7" s="2">
        <f t="shared" si="1"/>
        <v>2.5596973406602892</v>
      </c>
      <c r="H7" s="2">
        <f t="shared" si="2"/>
        <v>2.6673282871760104</v>
      </c>
      <c r="I7" s="2">
        <f t="shared" si="3"/>
        <v>0.33267171282398961</v>
      </c>
    </row>
    <row r="8" spans="1:11" x14ac:dyDescent="0.45">
      <c r="A8" t="s">
        <v>1</v>
      </c>
      <c r="B8" s="1">
        <v>710231</v>
      </c>
      <c r="C8" s="1">
        <v>455320</v>
      </c>
      <c r="D8" s="1">
        <v>254911</v>
      </c>
      <c r="E8" s="3">
        <f t="shared" si="0"/>
        <v>0.35891280442560236</v>
      </c>
      <c r="F8" s="1">
        <v>3</v>
      </c>
      <c r="G8" s="2">
        <f t="shared" si="1"/>
        <v>2.4240414654556681</v>
      </c>
      <c r="H8" s="2">
        <f t="shared" si="2"/>
        <v>1.9232615867231928</v>
      </c>
      <c r="I8" s="2">
        <f t="shared" si="3"/>
        <v>1.0767384132768072</v>
      </c>
    </row>
    <row r="9" spans="1:11" x14ac:dyDescent="0.45">
      <c r="A9" t="s">
        <v>49</v>
      </c>
      <c r="B9" s="1">
        <v>814180</v>
      </c>
      <c r="C9" s="1">
        <v>689502</v>
      </c>
      <c r="D9" s="1">
        <v>124678</v>
      </c>
      <c r="E9" s="3">
        <f t="shared" si="0"/>
        <v>0.15313321378564937</v>
      </c>
      <c r="F9" s="1">
        <v>3</v>
      </c>
      <c r="G9" s="2">
        <f t="shared" si="1"/>
        <v>2.114556233329294</v>
      </c>
      <c r="H9" s="2">
        <f t="shared" si="2"/>
        <v>2.5406003586430517</v>
      </c>
      <c r="I9" s="2">
        <f t="shared" si="3"/>
        <v>0.45939964135694811</v>
      </c>
    </row>
    <row r="10" spans="1:11" x14ac:dyDescent="0.45">
      <c r="A10" t="s">
        <v>7</v>
      </c>
      <c r="B10" s="1">
        <v>897934</v>
      </c>
      <c r="C10" s="1">
        <v>586752</v>
      </c>
      <c r="D10" s="1">
        <v>311182</v>
      </c>
      <c r="E10" s="3">
        <f t="shared" si="0"/>
        <v>0.34655331015419844</v>
      </c>
      <c r="F10" s="1">
        <v>3</v>
      </c>
      <c r="G10" s="2">
        <f t="shared" si="1"/>
        <v>1.9173228701129978</v>
      </c>
      <c r="H10" s="2">
        <f t="shared" si="2"/>
        <v>1.9603400695374047</v>
      </c>
      <c r="I10" s="2">
        <f t="shared" si="3"/>
        <v>1.0396599304625953</v>
      </c>
    </row>
    <row r="11" spans="1:11" x14ac:dyDescent="0.45">
      <c r="A11" t="s">
        <v>25</v>
      </c>
      <c r="B11" s="1">
        <v>989415</v>
      </c>
      <c r="C11" s="1">
        <v>868628</v>
      </c>
      <c r="D11" s="1">
        <v>120787</v>
      </c>
      <c r="E11" s="3">
        <f t="shared" si="0"/>
        <v>0.12207920842113774</v>
      </c>
      <c r="F11" s="1">
        <v>3</v>
      </c>
      <c r="G11" s="2">
        <f t="shared" si="1"/>
        <v>1.7400478000152055</v>
      </c>
      <c r="H11" s="2">
        <f t="shared" si="2"/>
        <v>2.6337623747365866</v>
      </c>
      <c r="I11" s="2">
        <f t="shared" si="3"/>
        <v>0.36623762526341325</v>
      </c>
    </row>
    <row r="12" spans="1:11" x14ac:dyDescent="0.45">
      <c r="A12" t="s">
        <v>47</v>
      </c>
      <c r="B12" s="1">
        <v>1052567</v>
      </c>
      <c r="C12" s="1">
        <v>803685</v>
      </c>
      <c r="D12" s="1">
        <v>248882</v>
      </c>
      <c r="E12" s="3">
        <f t="shared" si="0"/>
        <v>0.23645240635512987</v>
      </c>
      <c r="F12" s="1">
        <v>4</v>
      </c>
      <c r="G12" s="2">
        <f t="shared" si="1"/>
        <v>2.1808643618278545</v>
      </c>
      <c r="H12" s="2">
        <f t="shared" si="2"/>
        <v>3.0541903745794805</v>
      </c>
      <c r="I12" s="2">
        <f t="shared" si="3"/>
        <v>0.9458096254205195</v>
      </c>
    </row>
    <row r="13" spans="1:11" x14ac:dyDescent="0.45">
      <c r="A13" t="s">
        <v>41</v>
      </c>
      <c r="B13" s="1">
        <v>1316470</v>
      </c>
      <c r="C13" s="1">
        <v>1215050</v>
      </c>
      <c r="D13" s="1">
        <v>101420</v>
      </c>
      <c r="E13" s="3">
        <f t="shared" si="0"/>
        <v>7.7039355245467039E-2</v>
      </c>
      <c r="F13" s="1">
        <v>4</v>
      </c>
      <c r="G13" s="2">
        <f t="shared" si="1"/>
        <v>1.7436826199883473</v>
      </c>
      <c r="H13" s="2">
        <f t="shared" si="2"/>
        <v>3.691842579018132</v>
      </c>
      <c r="I13" s="2">
        <f t="shared" si="3"/>
        <v>0.30815742098186816</v>
      </c>
    </row>
    <row r="14" spans="1:11" x14ac:dyDescent="0.45">
      <c r="A14" t="s">
        <v>18</v>
      </c>
      <c r="B14" s="1">
        <v>1328361</v>
      </c>
      <c r="C14" s="1">
        <v>1254297</v>
      </c>
      <c r="D14" s="1">
        <v>74064</v>
      </c>
      <c r="E14" s="3">
        <f t="shared" si="0"/>
        <v>5.5755927793724749E-2</v>
      </c>
      <c r="F14" s="1">
        <v>4</v>
      </c>
      <c r="G14" s="2">
        <f t="shared" si="1"/>
        <v>1.7280738133203695</v>
      </c>
      <c r="H14" s="2">
        <f t="shared" si="2"/>
        <v>3.7769762888251011</v>
      </c>
      <c r="I14" s="2">
        <f t="shared" si="3"/>
        <v>0.223023711174899</v>
      </c>
    </row>
    <row r="15" spans="1:11" x14ac:dyDescent="0.45">
      <c r="A15" t="s">
        <v>10</v>
      </c>
      <c r="B15" s="1">
        <v>1360301</v>
      </c>
      <c r="C15" s="1">
        <v>309343</v>
      </c>
      <c r="D15" s="1">
        <v>1050958</v>
      </c>
      <c r="E15" s="3">
        <f t="shared" si="0"/>
        <v>0.77259224245222202</v>
      </c>
      <c r="F15" s="1">
        <v>4</v>
      </c>
      <c r="G15" s="2">
        <f t="shared" si="1"/>
        <v>1.6874984718353212</v>
      </c>
      <c r="H15" s="2">
        <f t="shared" si="2"/>
        <v>0.90963103019111191</v>
      </c>
      <c r="I15" s="2">
        <f t="shared" si="3"/>
        <v>3.0903689698088881</v>
      </c>
    </row>
    <row r="16" spans="1:11" x14ac:dyDescent="0.45">
      <c r="A16" t="s">
        <v>11</v>
      </c>
      <c r="B16" s="1">
        <v>1567582</v>
      </c>
      <c r="C16" s="1">
        <v>1316243</v>
      </c>
      <c r="D16" s="1">
        <v>251339</v>
      </c>
      <c r="E16" s="3">
        <f t="shared" si="0"/>
        <v>0.16033547208375704</v>
      </c>
      <c r="F16" s="1">
        <v>4</v>
      </c>
      <c r="G16" s="2">
        <f t="shared" si="1"/>
        <v>1.4643609449049935</v>
      </c>
      <c r="H16" s="2">
        <f t="shared" si="2"/>
        <v>3.3586581116649716</v>
      </c>
      <c r="I16" s="2">
        <f t="shared" si="3"/>
        <v>0.64134188833502814</v>
      </c>
    </row>
    <row r="17" spans="1:9" x14ac:dyDescent="0.45">
      <c r="A17" t="s">
        <v>26</v>
      </c>
      <c r="B17" s="1">
        <v>1826341</v>
      </c>
      <c r="C17" s="1">
        <v>1499753</v>
      </c>
      <c r="D17" s="1">
        <v>326588</v>
      </c>
      <c r="E17" s="3">
        <f t="shared" si="0"/>
        <v>0.17882093212603781</v>
      </c>
      <c r="F17" s="1">
        <v>5</v>
      </c>
      <c r="G17" s="2">
        <f t="shared" si="1"/>
        <v>1.5711098439010427</v>
      </c>
      <c r="H17" s="2">
        <f t="shared" si="2"/>
        <v>4.1058953393698108</v>
      </c>
      <c r="I17" s="2">
        <f t="shared" si="3"/>
        <v>0.89410466063018901</v>
      </c>
    </row>
    <row r="18" spans="1:9" x14ac:dyDescent="0.45">
      <c r="A18" t="s">
        <v>50</v>
      </c>
      <c r="B18" s="1">
        <v>1852994</v>
      </c>
      <c r="C18" s="1">
        <v>1726256</v>
      </c>
      <c r="D18" s="1">
        <v>126738</v>
      </c>
      <c r="E18" s="3">
        <f t="shared" si="0"/>
        <v>6.8396335875885186E-2</v>
      </c>
      <c r="F18" s="1">
        <v>5</v>
      </c>
      <c r="G18" s="2">
        <f t="shared" si="1"/>
        <v>1.5485113947590086</v>
      </c>
      <c r="H18" s="2">
        <f t="shared" si="2"/>
        <v>4.6580183206205739</v>
      </c>
      <c r="I18" s="2">
        <f t="shared" si="3"/>
        <v>0.34198167937942592</v>
      </c>
    </row>
    <row r="19" spans="1:9" x14ac:dyDescent="0.45">
      <c r="A19" t="s">
        <v>43</v>
      </c>
      <c r="B19" s="1">
        <v>2059179</v>
      </c>
      <c r="C19" s="1">
        <v>833810</v>
      </c>
      <c r="D19" s="1">
        <v>1225369</v>
      </c>
      <c r="E19" s="3">
        <f t="shared" si="0"/>
        <v>0.59507648436585647</v>
      </c>
      <c r="F19" s="1">
        <v>5</v>
      </c>
      <c r="G19" s="2">
        <f t="shared" si="1"/>
        <v>1.3934593949433605</v>
      </c>
      <c r="H19" s="2">
        <f t="shared" si="2"/>
        <v>2.0246175781707176</v>
      </c>
      <c r="I19" s="2">
        <f t="shared" si="3"/>
        <v>2.9753824218292824</v>
      </c>
    </row>
    <row r="20" spans="1:9" x14ac:dyDescent="0.45">
      <c r="A20" t="s">
        <v>27</v>
      </c>
      <c r="B20" s="1">
        <v>2700551</v>
      </c>
      <c r="C20" s="1">
        <v>1462081</v>
      </c>
      <c r="D20" s="1">
        <v>1238470</v>
      </c>
      <c r="E20" s="3">
        <f t="shared" si="0"/>
        <v>0.4585990044253932</v>
      </c>
      <c r="F20" s="1">
        <v>6</v>
      </c>
      <c r="G20" s="2">
        <f t="shared" si="1"/>
        <v>1.2750208339350335</v>
      </c>
      <c r="H20" s="2">
        <f t="shared" si="2"/>
        <v>3.2484059734476411</v>
      </c>
      <c r="I20" s="2">
        <f t="shared" si="3"/>
        <v>2.7515940265523593</v>
      </c>
    </row>
    <row r="21" spans="1:9" x14ac:dyDescent="0.45">
      <c r="A21" t="s">
        <v>34</v>
      </c>
      <c r="B21" s="1">
        <v>2763885</v>
      </c>
      <c r="C21" s="1">
        <v>2221719</v>
      </c>
      <c r="D21" s="1">
        <v>542166</v>
      </c>
      <c r="E21" s="3">
        <f t="shared" si="0"/>
        <v>0.19616083881927071</v>
      </c>
      <c r="F21" s="1">
        <v>6</v>
      </c>
      <c r="G21" s="2">
        <f t="shared" si="1"/>
        <v>1.2458039274803725</v>
      </c>
      <c r="H21" s="2">
        <f t="shared" si="2"/>
        <v>4.823034967084376</v>
      </c>
      <c r="I21" s="2">
        <f t="shared" si="3"/>
        <v>1.1769650329156243</v>
      </c>
    </row>
    <row r="22" spans="1:9" x14ac:dyDescent="0.45">
      <c r="A22" t="s">
        <v>15</v>
      </c>
      <c r="B22" s="1">
        <v>2853118</v>
      </c>
      <c r="C22" s="1">
        <v>2230539</v>
      </c>
      <c r="D22" s="1">
        <v>622579</v>
      </c>
      <c r="E22" s="3">
        <f t="shared" si="0"/>
        <v>0.21821004248685122</v>
      </c>
      <c r="F22" s="1">
        <v>6</v>
      </c>
      <c r="G22" s="2">
        <f t="shared" si="1"/>
        <v>1.2068406522632744</v>
      </c>
      <c r="H22" s="2">
        <f t="shared" si="2"/>
        <v>4.6907397450788935</v>
      </c>
      <c r="I22" s="2">
        <f t="shared" si="3"/>
        <v>1.3092602549211074</v>
      </c>
    </row>
    <row r="23" spans="1:9" x14ac:dyDescent="0.45">
      <c r="A23" t="s">
        <v>3</v>
      </c>
      <c r="B23" s="1">
        <v>2915918</v>
      </c>
      <c r="C23" s="1">
        <v>2173469</v>
      </c>
      <c r="D23" s="1">
        <v>742449</v>
      </c>
      <c r="E23" s="3">
        <f t="shared" si="0"/>
        <v>0.25461929999403277</v>
      </c>
      <c r="F23" s="1">
        <v>6</v>
      </c>
      <c r="G23" s="2">
        <f t="shared" si="1"/>
        <v>1.1808489772703104</v>
      </c>
      <c r="H23" s="2">
        <f t="shared" si="2"/>
        <v>4.4722842000358032</v>
      </c>
      <c r="I23" s="2">
        <f t="shared" si="3"/>
        <v>1.5277157999641966</v>
      </c>
    </row>
    <row r="24" spans="1:9" x14ac:dyDescent="0.45">
      <c r="A24" t="s">
        <v>23</v>
      </c>
      <c r="B24" s="1">
        <v>2967297</v>
      </c>
      <c r="C24" s="1">
        <v>1722287</v>
      </c>
      <c r="D24" s="1">
        <v>1245010</v>
      </c>
      <c r="E24" s="3">
        <f t="shared" si="0"/>
        <v>0.41957714377765354</v>
      </c>
      <c r="F24" s="1">
        <v>6</v>
      </c>
      <c r="G24" s="2">
        <f t="shared" si="1"/>
        <v>1.1604024767672696</v>
      </c>
      <c r="H24" s="2">
        <f t="shared" si="2"/>
        <v>3.482537137334079</v>
      </c>
      <c r="I24" s="2">
        <f t="shared" si="3"/>
        <v>2.517462862665921</v>
      </c>
    </row>
    <row r="25" spans="1:9" x14ac:dyDescent="0.45">
      <c r="A25" t="s">
        <v>14</v>
      </c>
      <c r="B25" s="1">
        <v>3046355</v>
      </c>
      <c r="C25" s="1">
        <v>2701123</v>
      </c>
      <c r="D25" s="1">
        <v>345232</v>
      </c>
      <c r="E25" s="3">
        <f t="shared" si="0"/>
        <v>0.11332625383450058</v>
      </c>
      <c r="F25" s="1">
        <v>6</v>
      </c>
      <c r="G25" s="2">
        <f t="shared" si="1"/>
        <v>1.1302880944945972</v>
      </c>
      <c r="H25" s="2">
        <f t="shared" si="2"/>
        <v>5.320042476992997</v>
      </c>
      <c r="I25" s="2">
        <f t="shared" si="3"/>
        <v>0.67995752300700352</v>
      </c>
    </row>
    <row r="26" spans="1:9" x14ac:dyDescent="0.45">
      <c r="A26" t="s">
        <v>6</v>
      </c>
      <c r="B26" s="1">
        <v>3574097</v>
      </c>
      <c r="C26" s="1">
        <v>2546262</v>
      </c>
      <c r="D26" s="1">
        <v>1027835</v>
      </c>
      <c r="E26" s="3">
        <f t="shared" si="0"/>
        <v>0.28757893252477479</v>
      </c>
      <c r="F26" s="1">
        <v>7</v>
      </c>
      <c r="G26" s="2">
        <f t="shared" si="1"/>
        <v>1.1239580942509684</v>
      </c>
      <c r="H26" s="2">
        <f t="shared" si="2"/>
        <v>4.9869474723265759</v>
      </c>
      <c r="I26" s="2">
        <f t="shared" si="3"/>
        <v>2.0130525276734237</v>
      </c>
    </row>
    <row r="27" spans="1:9" x14ac:dyDescent="0.45">
      <c r="A27" t="s">
        <v>29</v>
      </c>
      <c r="B27" s="1">
        <v>3751351</v>
      </c>
      <c r="C27" s="1">
        <v>2575381</v>
      </c>
      <c r="D27" s="1">
        <v>1175970</v>
      </c>
      <c r="E27" s="3">
        <f t="shared" si="0"/>
        <v>0.31347906394256364</v>
      </c>
      <c r="F27" s="1">
        <v>7</v>
      </c>
      <c r="G27" s="2">
        <f t="shared" si="1"/>
        <v>1.0708502757508171</v>
      </c>
      <c r="H27" s="2">
        <f t="shared" si="2"/>
        <v>4.8056465524020542</v>
      </c>
      <c r="I27" s="2">
        <f t="shared" si="3"/>
        <v>2.1943534475979454</v>
      </c>
    </row>
    <row r="28" spans="1:9" x14ac:dyDescent="0.45">
      <c r="A28" t="s">
        <v>30</v>
      </c>
      <c r="B28" s="1">
        <v>3831074</v>
      </c>
      <c r="C28" s="1">
        <v>3005848</v>
      </c>
      <c r="D28" s="1">
        <v>825226</v>
      </c>
      <c r="E28" s="3">
        <f t="shared" si="0"/>
        <v>0.21540330466078181</v>
      </c>
      <c r="F28" s="1">
        <v>7</v>
      </c>
      <c r="G28" s="2">
        <f t="shared" si="1"/>
        <v>1.0485663426987064</v>
      </c>
      <c r="H28" s="2">
        <f t="shared" si="2"/>
        <v>5.4921768673745275</v>
      </c>
      <c r="I28" s="2">
        <f t="shared" si="3"/>
        <v>1.5078231326254727</v>
      </c>
    </row>
    <row r="29" spans="1:9" x14ac:dyDescent="0.45">
      <c r="A29" t="s">
        <v>16</v>
      </c>
      <c r="B29" s="1">
        <v>4339367</v>
      </c>
      <c r="C29" s="1">
        <v>3745655</v>
      </c>
      <c r="D29" s="1">
        <v>593712</v>
      </c>
      <c r="E29" s="3">
        <f t="shared" si="0"/>
        <v>0.13681995553729381</v>
      </c>
      <c r="F29" s="1">
        <v>8</v>
      </c>
      <c r="G29" s="2">
        <f t="shared" si="1"/>
        <v>1.0579911119460785</v>
      </c>
      <c r="H29" s="2">
        <f t="shared" si="2"/>
        <v>6.9054403557016499</v>
      </c>
      <c r="I29" s="2">
        <f t="shared" si="3"/>
        <v>1.0945596442983505</v>
      </c>
    </row>
    <row r="30" spans="1:9" x14ac:dyDescent="0.45">
      <c r="A30" t="s">
        <v>17</v>
      </c>
      <c r="B30" s="1">
        <v>4533372</v>
      </c>
      <c r="C30" s="1">
        <v>2734884</v>
      </c>
      <c r="D30" s="1">
        <v>1798488</v>
      </c>
      <c r="E30" s="3">
        <f t="shared" si="0"/>
        <v>0.39672191031311793</v>
      </c>
      <c r="F30" s="1">
        <v>8</v>
      </c>
      <c r="G30" s="2">
        <f t="shared" si="1"/>
        <v>1.0127145351125209</v>
      </c>
      <c r="H30" s="2">
        <f t="shared" si="2"/>
        <v>4.826224717495057</v>
      </c>
      <c r="I30" s="2">
        <f t="shared" si="3"/>
        <v>3.1737752825049435</v>
      </c>
    </row>
    <row r="31" spans="1:9" x14ac:dyDescent="0.45">
      <c r="A31" t="s">
        <v>48</v>
      </c>
      <c r="B31" s="1">
        <v>4625364</v>
      </c>
      <c r="C31" s="1">
        <v>2962740</v>
      </c>
      <c r="D31" s="1">
        <v>1662624</v>
      </c>
      <c r="E31" s="3">
        <f t="shared" si="0"/>
        <v>0.35945797995573969</v>
      </c>
      <c r="F31" s="1">
        <v>9</v>
      </c>
      <c r="G31" s="2">
        <f t="shared" si="1"/>
        <v>1.1166446969700403</v>
      </c>
      <c r="H31" s="2">
        <f t="shared" si="2"/>
        <v>5.7648781803983429</v>
      </c>
      <c r="I31" s="2">
        <f t="shared" si="3"/>
        <v>3.2351218196016571</v>
      </c>
    </row>
    <row r="32" spans="1:9" x14ac:dyDescent="0.45">
      <c r="A32" t="s">
        <v>0</v>
      </c>
      <c r="B32" s="1">
        <v>4779736</v>
      </c>
      <c r="C32" s="1">
        <v>3204402</v>
      </c>
      <c r="D32" s="1">
        <v>1575334</v>
      </c>
      <c r="E32" s="3">
        <f t="shared" si="0"/>
        <v>0.32958598550212814</v>
      </c>
      <c r="F32" s="1">
        <v>9</v>
      </c>
      <c r="G32" s="2">
        <f t="shared" si="1"/>
        <v>1.0805802207812594</v>
      </c>
      <c r="H32" s="2">
        <f t="shared" si="2"/>
        <v>6.0337261304808472</v>
      </c>
      <c r="I32" s="2">
        <f t="shared" si="3"/>
        <v>2.9662738695191533</v>
      </c>
    </row>
    <row r="33" spans="1:9" x14ac:dyDescent="0.45">
      <c r="A33" t="s">
        <v>5</v>
      </c>
      <c r="B33" s="1">
        <v>5029196</v>
      </c>
      <c r="C33" s="1">
        <v>3520793</v>
      </c>
      <c r="D33" s="1">
        <v>1508403</v>
      </c>
      <c r="E33" s="3">
        <f t="shared" si="0"/>
        <v>0.29992925310526775</v>
      </c>
      <c r="F33" s="1">
        <v>9</v>
      </c>
      <c r="G33" s="2">
        <f t="shared" si="1"/>
        <v>1.0269808896205543</v>
      </c>
      <c r="H33" s="2">
        <f t="shared" si="2"/>
        <v>6.3006367220525901</v>
      </c>
      <c r="I33" s="2">
        <f t="shared" si="3"/>
        <v>2.6993632779474099</v>
      </c>
    </row>
    <row r="34" spans="1:9" x14ac:dyDescent="0.45">
      <c r="A34" t="s">
        <v>22</v>
      </c>
      <c r="B34" s="1">
        <v>5303925</v>
      </c>
      <c r="C34" s="1">
        <v>4405142</v>
      </c>
      <c r="D34" s="1">
        <v>898783</v>
      </c>
      <c r="E34" s="3">
        <f t="shared" si="0"/>
        <v>0.1694562046031948</v>
      </c>
      <c r="F34" s="1">
        <v>10</v>
      </c>
      <c r="G34" s="2">
        <f t="shared" si="1"/>
        <v>1.0819845014475409</v>
      </c>
      <c r="H34" s="2">
        <f t="shared" si="2"/>
        <v>8.3054379539680525</v>
      </c>
      <c r="I34" s="2">
        <f t="shared" si="3"/>
        <v>1.6945620460319479</v>
      </c>
    </row>
    <row r="35" spans="1:9" x14ac:dyDescent="0.45">
      <c r="A35" t="s">
        <v>38</v>
      </c>
      <c r="B35" s="1">
        <v>5686986</v>
      </c>
      <c r="C35" s="1">
        <v>4738411</v>
      </c>
      <c r="D35" s="1">
        <v>948575</v>
      </c>
      <c r="E35" s="3">
        <f t="shared" si="0"/>
        <v>0.16679749167661043</v>
      </c>
      <c r="F35" s="1">
        <v>10</v>
      </c>
      <c r="G35" s="2">
        <f t="shared" si="1"/>
        <v>1.0091047607362051</v>
      </c>
      <c r="H35" s="2">
        <f t="shared" si="2"/>
        <v>8.332025083233896</v>
      </c>
      <c r="I35" s="2">
        <f t="shared" si="3"/>
        <v>1.6679749167661042</v>
      </c>
    </row>
    <row r="36" spans="1:9" x14ac:dyDescent="0.45">
      <c r="A36" t="s">
        <v>19</v>
      </c>
      <c r="B36" s="1">
        <v>5773552</v>
      </c>
      <c r="C36" s="1">
        <v>3157958</v>
      </c>
      <c r="D36" s="1">
        <v>2615594</v>
      </c>
      <c r="E36" s="3">
        <f t="shared" si="0"/>
        <v>0.45303030093086544</v>
      </c>
      <c r="F36" s="1">
        <v>10</v>
      </c>
      <c r="G36" s="2">
        <f t="shared" si="1"/>
        <v>0.99397470514514263</v>
      </c>
      <c r="H36" s="2">
        <f t="shared" si="2"/>
        <v>5.4696969906913466</v>
      </c>
      <c r="I36" s="2">
        <f t="shared" si="3"/>
        <v>4.5303030093086543</v>
      </c>
    </row>
    <row r="37" spans="1:9" x14ac:dyDescent="0.45">
      <c r="A37" t="s">
        <v>24</v>
      </c>
      <c r="B37" s="1">
        <v>5988927</v>
      </c>
      <c r="C37" s="1">
        <v>4850748</v>
      </c>
      <c r="D37" s="1">
        <v>1138179</v>
      </c>
      <c r="E37" s="3">
        <f t="shared" si="0"/>
        <v>0.19004723216696412</v>
      </c>
      <c r="F37" s="1">
        <v>10</v>
      </c>
      <c r="G37" s="2">
        <f t="shared" si="1"/>
        <v>0.95822918643692745</v>
      </c>
      <c r="H37" s="2">
        <f t="shared" si="2"/>
        <v>8.0995276783303574</v>
      </c>
      <c r="I37" s="2">
        <f t="shared" si="3"/>
        <v>1.9004723216696413</v>
      </c>
    </row>
    <row r="38" spans="1:9" x14ac:dyDescent="0.45">
      <c r="A38" t="s">
        <v>32</v>
      </c>
      <c r="B38" s="1">
        <v>6346105</v>
      </c>
      <c r="C38" s="1">
        <v>4800782</v>
      </c>
      <c r="D38" s="1">
        <v>1545323</v>
      </c>
      <c r="E38" s="3">
        <f t="shared" si="0"/>
        <v>0.24350731669268</v>
      </c>
      <c r="F38" s="1">
        <v>11</v>
      </c>
      <c r="G38" s="2">
        <f t="shared" si="1"/>
        <v>0.99472686183480463</v>
      </c>
      <c r="H38" s="2">
        <f t="shared" si="2"/>
        <v>8.3214195163805194</v>
      </c>
      <c r="I38" s="2">
        <f t="shared" si="3"/>
        <v>2.6785804836194798</v>
      </c>
    </row>
    <row r="39" spans="1:9" x14ac:dyDescent="0.45">
      <c r="A39" t="s">
        <v>2</v>
      </c>
      <c r="B39" s="1">
        <v>6392017</v>
      </c>
      <c r="C39" s="1">
        <v>3695647</v>
      </c>
      <c r="D39" s="1">
        <v>2696370</v>
      </c>
      <c r="E39" s="3">
        <f t="shared" si="0"/>
        <v>0.42183398448408382</v>
      </c>
      <c r="F39" s="1">
        <v>11</v>
      </c>
      <c r="G39" s="2">
        <f t="shared" si="1"/>
        <v>0.98758202794582106</v>
      </c>
      <c r="H39" s="2">
        <f t="shared" si="2"/>
        <v>6.3598261706750776</v>
      </c>
      <c r="I39" s="2">
        <f t="shared" si="3"/>
        <v>4.6401738293249224</v>
      </c>
    </row>
    <row r="40" spans="1:9" x14ac:dyDescent="0.45">
      <c r="A40" t="s">
        <v>13</v>
      </c>
      <c r="B40" s="1">
        <v>6483802</v>
      </c>
      <c r="C40" s="1">
        <v>5286453</v>
      </c>
      <c r="D40" s="1">
        <v>1197349</v>
      </c>
      <c r="E40" s="3">
        <f t="shared" si="0"/>
        <v>0.18466773044580942</v>
      </c>
      <c r="F40" s="1">
        <v>11</v>
      </c>
      <c r="G40" s="2">
        <f t="shared" si="1"/>
        <v>0.97360177123301472</v>
      </c>
      <c r="H40" s="2">
        <f t="shared" si="2"/>
        <v>8.9686549650960963</v>
      </c>
      <c r="I40" s="2">
        <f t="shared" si="3"/>
        <v>2.0313450349039037</v>
      </c>
    </row>
    <row r="41" spans="1:9" x14ac:dyDescent="0.45">
      <c r="A41" t="s">
        <v>20</v>
      </c>
      <c r="B41" s="1">
        <v>6547629</v>
      </c>
      <c r="C41" s="1">
        <v>4984800</v>
      </c>
      <c r="D41" s="1">
        <v>1562829</v>
      </c>
      <c r="E41" s="3">
        <f t="shared" si="0"/>
        <v>0.23868624810599379</v>
      </c>
      <c r="F41" s="1">
        <v>11</v>
      </c>
      <c r="G41" s="2">
        <f t="shared" si="1"/>
        <v>0.9641109952204322</v>
      </c>
      <c r="H41" s="2">
        <f t="shared" si="2"/>
        <v>8.3744512708340686</v>
      </c>
      <c r="I41" s="2">
        <f t="shared" si="3"/>
        <v>2.6255487291659318</v>
      </c>
    </row>
    <row r="42" spans="1:9" x14ac:dyDescent="0.45">
      <c r="A42" t="s">
        <v>37</v>
      </c>
      <c r="B42" s="1">
        <v>6724540</v>
      </c>
      <c r="C42" s="1">
        <v>4876804</v>
      </c>
      <c r="D42" s="1">
        <v>1847736</v>
      </c>
      <c r="E42" s="3">
        <f t="shared" si="0"/>
        <v>0.27477507755177305</v>
      </c>
      <c r="F42" s="1">
        <v>12</v>
      </c>
      <c r="G42" s="2">
        <f t="shared" si="1"/>
        <v>1.0240875325610641</v>
      </c>
      <c r="H42" s="2">
        <f t="shared" si="2"/>
        <v>8.7026990693787241</v>
      </c>
      <c r="I42" s="2">
        <f t="shared" si="3"/>
        <v>3.2973009306212768</v>
      </c>
    </row>
    <row r="43" spans="1:9" x14ac:dyDescent="0.45">
      <c r="A43" t="s">
        <v>36</v>
      </c>
      <c r="B43" s="1">
        <v>8001024</v>
      </c>
      <c r="C43" s="1">
        <v>5186450</v>
      </c>
      <c r="D43" s="1">
        <v>2814574</v>
      </c>
      <c r="E43" s="3">
        <f t="shared" si="0"/>
        <v>0.35177672257950982</v>
      </c>
      <c r="F43" s="1">
        <v>13</v>
      </c>
      <c r="G43" s="2">
        <f t="shared" si="1"/>
        <v>0.93242990408380144</v>
      </c>
      <c r="H43" s="2">
        <f t="shared" si="2"/>
        <v>8.4269026064663723</v>
      </c>
      <c r="I43" s="2">
        <f t="shared" si="3"/>
        <v>4.5730973935336277</v>
      </c>
    </row>
    <row r="44" spans="1:9" x14ac:dyDescent="0.45">
      <c r="A44" t="s">
        <v>42</v>
      </c>
      <c r="B44" s="1">
        <v>8791894</v>
      </c>
      <c r="C44" s="1">
        <v>5214878</v>
      </c>
      <c r="D44" s="1">
        <v>3577016</v>
      </c>
      <c r="E44" s="3">
        <f t="shared" si="0"/>
        <v>0.40685385879311103</v>
      </c>
      <c r="F44" s="1">
        <v>14</v>
      </c>
      <c r="G44" s="2">
        <f t="shared" si="1"/>
        <v>0.91382704404491311</v>
      </c>
      <c r="H44" s="2">
        <f t="shared" si="2"/>
        <v>8.3040459768964467</v>
      </c>
      <c r="I44" s="2">
        <f t="shared" si="3"/>
        <v>5.6959540231035541</v>
      </c>
    </row>
    <row r="45" spans="1:9" x14ac:dyDescent="0.45">
      <c r="A45" t="s">
        <v>45</v>
      </c>
      <c r="B45" s="1">
        <v>9535483</v>
      </c>
      <c r="C45" s="1">
        <v>6223995</v>
      </c>
      <c r="D45" s="1">
        <v>3311488</v>
      </c>
      <c r="E45" s="3">
        <f t="shared" si="0"/>
        <v>0.34728057299247456</v>
      </c>
      <c r="F45" s="1">
        <v>15</v>
      </c>
      <c r="G45" s="2">
        <f t="shared" si="1"/>
        <v>0.90274891898608844</v>
      </c>
      <c r="H45" s="2">
        <f t="shared" si="2"/>
        <v>9.7907914051128806</v>
      </c>
      <c r="I45" s="2">
        <f t="shared" si="3"/>
        <v>5.2092085948871185</v>
      </c>
    </row>
    <row r="46" spans="1:9" x14ac:dyDescent="0.45">
      <c r="A46" t="s">
        <v>9</v>
      </c>
      <c r="B46" s="1">
        <v>9687653</v>
      </c>
      <c r="C46" s="1">
        <v>5413920</v>
      </c>
      <c r="D46" s="1">
        <v>4273733</v>
      </c>
      <c r="E46" s="3">
        <f t="shared" si="0"/>
        <v>0.44115256811944026</v>
      </c>
      <c r="F46" s="1">
        <v>16</v>
      </c>
      <c r="G46" s="2">
        <f t="shared" si="1"/>
        <v>0.94780680469709622</v>
      </c>
      <c r="H46" s="2">
        <f t="shared" si="2"/>
        <v>8.9415589100889559</v>
      </c>
      <c r="I46" s="2">
        <f t="shared" si="3"/>
        <v>7.0584410899110441</v>
      </c>
    </row>
    <row r="47" spans="1:9" x14ac:dyDescent="0.45">
      <c r="A47" t="s">
        <v>21</v>
      </c>
      <c r="B47" s="1">
        <v>9883640</v>
      </c>
      <c r="C47" s="1">
        <v>7569939</v>
      </c>
      <c r="D47" s="1">
        <v>2313701</v>
      </c>
      <c r="E47" s="3">
        <f t="shared" si="0"/>
        <v>0.23409401799337087</v>
      </c>
      <c r="F47" s="1">
        <v>16</v>
      </c>
      <c r="G47" s="2">
        <f t="shared" si="1"/>
        <v>0.9290123309776801</v>
      </c>
      <c r="H47" s="2">
        <f t="shared" si="2"/>
        <v>12.254495712106067</v>
      </c>
      <c r="I47" s="2">
        <f t="shared" si="3"/>
        <v>3.745504287893934</v>
      </c>
    </row>
    <row r="48" spans="1:9" x14ac:dyDescent="0.45">
      <c r="A48" t="s">
        <v>28</v>
      </c>
      <c r="B48" s="1">
        <v>11536504</v>
      </c>
      <c r="C48" s="1">
        <v>9359263</v>
      </c>
      <c r="D48" s="1">
        <v>2177241</v>
      </c>
      <c r="E48" s="3">
        <f t="shared" si="0"/>
        <v>0.18872623803537017</v>
      </c>
      <c r="F48" s="1">
        <v>18</v>
      </c>
      <c r="G48" s="2">
        <f t="shared" si="1"/>
        <v>0.89539919236471177</v>
      </c>
      <c r="H48" s="2">
        <f t="shared" si="2"/>
        <v>14.602927715363338</v>
      </c>
      <c r="I48" s="2">
        <f t="shared" si="3"/>
        <v>3.3970722846366632</v>
      </c>
    </row>
    <row r="49" spans="1:11" x14ac:dyDescent="0.45">
      <c r="A49" t="s">
        <v>31</v>
      </c>
      <c r="B49" s="1">
        <v>12702379</v>
      </c>
      <c r="C49" s="1">
        <v>10094652</v>
      </c>
      <c r="D49" s="1">
        <v>2607727</v>
      </c>
      <c r="E49" s="3">
        <f t="shared" si="0"/>
        <v>0.20529437832078543</v>
      </c>
      <c r="F49" s="1">
        <v>20</v>
      </c>
      <c r="G49" s="2">
        <f t="shared" si="1"/>
        <v>0.90357320417539866</v>
      </c>
      <c r="H49" s="2">
        <f t="shared" si="2"/>
        <v>15.89411243358429</v>
      </c>
      <c r="I49" s="2">
        <f t="shared" si="3"/>
        <v>4.1058875664157082</v>
      </c>
    </row>
    <row r="50" spans="1:11" x14ac:dyDescent="0.45">
      <c r="A50" t="s">
        <v>12</v>
      </c>
      <c r="B50" s="1">
        <v>12830632</v>
      </c>
      <c r="C50" s="1">
        <v>8167753</v>
      </c>
      <c r="D50" s="1">
        <v>4662879</v>
      </c>
      <c r="E50" s="3">
        <f t="shared" si="0"/>
        <v>0.3634177178489727</v>
      </c>
      <c r="F50" s="1">
        <v>20</v>
      </c>
      <c r="G50" s="2">
        <f t="shared" si="1"/>
        <v>0.8945412270946822</v>
      </c>
      <c r="H50" s="2">
        <f t="shared" si="2"/>
        <v>12.731645643020546</v>
      </c>
      <c r="I50" s="2">
        <f t="shared" si="3"/>
        <v>7.2683543569794544</v>
      </c>
    </row>
    <row r="51" spans="1:11" x14ac:dyDescent="0.45">
      <c r="A51" t="s">
        <v>8</v>
      </c>
      <c r="B51" s="1">
        <v>18801310</v>
      </c>
      <c r="C51" s="1">
        <v>10884722</v>
      </c>
      <c r="D51" s="1">
        <v>7916588</v>
      </c>
      <c r="E51" s="3">
        <f t="shared" si="0"/>
        <v>0.42106576616203872</v>
      </c>
      <c r="F51" s="1">
        <v>29</v>
      </c>
      <c r="G51" s="2">
        <f t="shared" si="1"/>
        <v>0.88517329249059939</v>
      </c>
      <c r="H51" s="2">
        <f t="shared" si="2"/>
        <v>16.789092781300877</v>
      </c>
      <c r="I51" s="2">
        <f t="shared" si="3"/>
        <v>12.210907218699123</v>
      </c>
    </row>
    <row r="52" spans="1:11" x14ac:dyDescent="0.45">
      <c r="A52" t="s">
        <v>44</v>
      </c>
      <c r="B52" s="1">
        <v>19378102</v>
      </c>
      <c r="C52" s="1">
        <v>11304247</v>
      </c>
      <c r="D52" s="1">
        <v>8073855</v>
      </c>
      <c r="E52" s="3">
        <f t="shared" si="0"/>
        <v>0.41664839002292381</v>
      </c>
      <c r="F52" s="1">
        <v>29</v>
      </c>
      <c r="G52" s="2">
        <f t="shared" si="1"/>
        <v>0.85882598181372094</v>
      </c>
      <c r="H52" s="2">
        <f t="shared" si="2"/>
        <v>16.917196689335206</v>
      </c>
      <c r="I52" s="2">
        <f t="shared" si="3"/>
        <v>12.08280331066479</v>
      </c>
    </row>
    <row r="53" spans="1:11" x14ac:dyDescent="0.45">
      <c r="A53" t="s">
        <v>33</v>
      </c>
      <c r="B53" s="1">
        <v>25145561</v>
      </c>
      <c r="C53" s="1">
        <v>11397345</v>
      </c>
      <c r="D53" s="1">
        <v>13748216</v>
      </c>
      <c r="E53" s="3">
        <f t="shared" si="0"/>
        <v>0.5467452485947718</v>
      </c>
      <c r="F53" s="1">
        <v>38</v>
      </c>
      <c r="G53" s="2">
        <f t="shared" si="1"/>
        <v>0.86724275739931056</v>
      </c>
      <c r="H53" s="2">
        <f t="shared" si="2"/>
        <v>17.223680553398673</v>
      </c>
      <c r="I53" s="2">
        <f t="shared" si="3"/>
        <v>20.776319446601327</v>
      </c>
    </row>
    <row r="54" spans="1:11" x14ac:dyDescent="0.45">
      <c r="A54" t="s">
        <v>4</v>
      </c>
      <c r="B54" s="1">
        <v>37253956</v>
      </c>
      <c r="C54" s="1">
        <v>14956253</v>
      </c>
      <c r="D54" s="1">
        <v>22297703</v>
      </c>
      <c r="E54" s="3">
        <f t="shared" si="0"/>
        <v>0.59853248873757192</v>
      </c>
      <c r="F54" s="1">
        <v>55</v>
      </c>
      <c r="G54" s="2">
        <f t="shared" si="1"/>
        <v>0.84724439889339043</v>
      </c>
      <c r="H54" s="2">
        <f t="shared" si="2"/>
        <v>22.080713119433543</v>
      </c>
      <c r="I54" s="2">
        <f t="shared" si="3"/>
        <v>32.919286880566453</v>
      </c>
    </row>
    <row r="55" spans="1:11" x14ac:dyDescent="0.45">
      <c r="E55" s="3"/>
      <c r="H55" s="2"/>
      <c r="I55" s="2"/>
    </row>
    <row r="56" spans="1:11" x14ac:dyDescent="0.45">
      <c r="B56" s="1">
        <f>+SUM(B4:B54)</f>
        <v>308745538</v>
      </c>
      <c r="C56" s="1">
        <f>+SUM(C4:C54)</f>
        <v>196817552</v>
      </c>
      <c r="D56" s="1">
        <f>+SUM(D4:D54)</f>
        <v>111927986</v>
      </c>
      <c r="E56" s="3">
        <f t="shared" si="0"/>
        <v>0.36252503185973167</v>
      </c>
      <c r="F56" s="1">
        <f>+SUM(F4:F54)</f>
        <v>538</v>
      </c>
      <c r="G56">
        <f>F56/B56</f>
        <v>1.7425353042672961E-6</v>
      </c>
      <c r="H56" s="2">
        <f>+SUM(H4:H54)</f>
        <v>349.79828833267123</v>
      </c>
      <c r="I56" s="2">
        <f>+SUM(I4:I54)</f>
        <v>188.20171166732874</v>
      </c>
      <c r="J56" s="2">
        <f>+H56/C56/$G$56</f>
        <v>1.0199344673328374</v>
      </c>
      <c r="K56" s="2">
        <f>+I56/D56/$G$56</f>
        <v>0.96494663040865336</v>
      </c>
    </row>
    <row r="59" spans="1:11" x14ac:dyDescent="0.45">
      <c r="A59" t="s">
        <v>55</v>
      </c>
    </row>
    <row r="60" spans="1:11" x14ac:dyDescent="0.45">
      <c r="A60" t="s">
        <v>58</v>
      </c>
    </row>
  </sheetData>
  <sortState xmlns:xlrd2="http://schemas.microsoft.com/office/spreadsheetml/2017/richdata2" ref="A4:F54">
    <sortCondition ref="B4:B54"/>
  </sortState>
  <hyperlinks>
    <hyperlink ref="A2" r:id="rId1" xr:uid="{59D7B2DB-89C1-4DBF-928D-D543308D93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Petzold</dc:creator>
  <cp:lastModifiedBy>Charles Petzold</cp:lastModifiedBy>
  <dcterms:created xsi:type="dcterms:W3CDTF">2019-07-18T20:52:24Z</dcterms:created>
  <dcterms:modified xsi:type="dcterms:W3CDTF">2019-08-26T14:29:48Z</dcterms:modified>
</cp:coreProperties>
</file>